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<sst xmlns="http://schemas.openxmlformats.org/spreadsheetml/2006/main" count="39" uniqueCount="39">
  <si>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Расчет приведен на примере котла  КВГМ-50 на основании реальных данных режимной карты котла. </t>
  </si>
  <si>
    <t xml:space="preserve"> </t>
  </si>
  <si>
    <t>Исходные данные для расчета :</t>
  </si>
  <si>
    <t xml:space="preserve"> Номинальная теплопроизводительность -  Р_50 Гкал/час</t>
  </si>
  <si>
    <t>Температура уходящих газов - Т=160 град</t>
  </si>
  <si>
    <t>Среднее значение теплоемкости воздуха - с=0,285 ккал/кг*град</t>
  </si>
  <si>
    <t>Плотность воздуха при нормальных условиях - р=1,293 кг/м куб</t>
  </si>
  <si>
    <t>Принятое для расчетов значение низшей теплоты сгорания газа - q=7600 ккал/м</t>
  </si>
  <si>
    <t>Количество воздуха, необходимое для сгорания 1м куб газа - v=9,52 м куб</t>
  </si>
  <si>
    <t xml:space="preserve"> Длительность работы котла (в 2005 г.) – 182 суток</t>
  </si>
  <si>
    <t xml:space="preserve"> Цена за 1000 м куб газа – 2500 руб.</t>
  </si>
  <si>
    <t>Теплопроизводительность Гкал/час</t>
  </si>
  <si>
    <t>Загрузка котла %</t>
  </si>
  <si>
    <r>
      <t xml:space="preserve">Измеренный Коэффициент избытка воздуха , </t>
    </r>
    <r>
      <rPr>
        <sz val="9"/>
        <color indexed="8"/>
        <rFont val="Symbol"/>
        <family val="1"/>
      </rPr>
      <t>l</t>
    </r>
  </si>
  <si>
    <t>Расход газа за час, м куб</t>
  </si>
  <si>
    <t>Необходимый объем воздуха для сгорания газа в час, м куб .</t>
  </si>
  <si>
    <t>Реально расходуемый объем воздуха, м куб/час</t>
  </si>
  <si>
    <r>
      <t>Расходуемый объем воздуха, м. Куб/час  с  “АНГОР-С”  (</t>
    </r>
    <r>
      <rPr>
        <sz val="9"/>
        <color indexed="8"/>
        <rFont val="Symbol"/>
        <family val="1"/>
      </rPr>
      <t>l</t>
    </r>
    <r>
      <rPr>
        <sz val="9"/>
        <color indexed="8"/>
        <rFont val="Times New Roman"/>
        <family val="1"/>
      </rPr>
      <t>=1,05)</t>
    </r>
  </si>
  <si>
    <t>Объем избыточного воздуха, м куб/час</t>
  </si>
  <si>
    <t>Масса избыточного воздуха, кг/час</t>
  </si>
  <si>
    <t>Количество тепла, идущее на нагрев избыточного воздуха, ккал/ч</t>
  </si>
  <si>
    <t>Перерасход газа, м куб/ч (Куб.м в час)</t>
  </si>
  <si>
    <t>Возможная экономия за 182 дня работы,  руб.</t>
  </si>
  <si>
    <t>Расчетные соотношения:</t>
  </si>
  <si>
    <t>Расход газа за час  Vгаза в час=P/ q</t>
  </si>
  <si>
    <t>Необходимый объем воздуха для сгорания газа в час</t>
  </si>
  <si>
    <t>Vвозд необх= Vгаза в час* v</t>
  </si>
  <si>
    <t>Реально расходуемый объем воздуха</t>
  </si>
  <si>
    <r>
      <t xml:space="preserve">Vвозд общ= Vвозд необх* </t>
    </r>
    <r>
      <rPr>
        <sz val="9"/>
        <color indexed="8"/>
        <rFont val="Symbol"/>
        <family val="1"/>
      </rPr>
      <t>l</t>
    </r>
    <r>
      <rPr>
        <sz val="9"/>
        <color indexed="8"/>
        <rFont val="Times New Roman"/>
        <family val="1"/>
      </rPr>
      <t xml:space="preserve"> </t>
    </r>
  </si>
  <si>
    <t>Объем избыточного воздуха</t>
  </si>
  <si>
    <t xml:space="preserve">Vвозд изб= Vвозд общ(р25)- Vвозд общ(полином) </t>
  </si>
  <si>
    <t>Масса избыточного воздуха</t>
  </si>
  <si>
    <t xml:space="preserve">Мвозд изб= Vвозд изб* р </t>
  </si>
  <si>
    <t>Количество тепла, идущее на нагрев избыточного воздуха в час</t>
  </si>
  <si>
    <t>Q=c* Мвозд изб* Т</t>
  </si>
  <si>
    <t>Количество газа, которое необходимо сжечь дополнительно</t>
  </si>
  <si>
    <t xml:space="preserve">Vгаза изб= Q/ q </t>
  </si>
  <si>
    <t>Дополнительные затраты за отопительный сезон</t>
  </si>
  <si>
    <t>З= Vгаза изб*24*182*50/1000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</si>
</sst>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_ ;\-0\ "/>
  </numFmts>
  <fonts count="8">
    <font>
      <sz val="10"/>
      <name val="Arial Cyr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Symbol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 applyProtection="1">
      <alignment/>
      <protection hidden="1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3" fillId="0" borderId="1" xfId="0" applyFont="1" applyBorder="1" applyAlignment="1">
      <alignment horizontal="justify" wrapText="1"/>
    </xf>
    <xf numFmtId="165" fontId="3" fillId="0" borderId="1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164" fontId="3" fillId="0" borderId="2" xfId="0" applyFont="1" applyBorder="1" applyAlignment="1">
      <alignment horizontal="right" wrapText="1"/>
    </xf>
    <xf numFmtId="164" fontId="3" fillId="0" borderId="3" xfId="0" applyFont="1" applyBorder="1" applyAlignment="1">
      <alignment horizontal="right" wrapText="1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right" wrapText="1"/>
    </xf>
    <xf numFmtId="166" fontId="3" fillId="0" borderId="3" xfId="0" applyNumberFormat="1" applyFont="1" applyBorder="1" applyAlignment="1">
      <alignment horizontal="right" wrapText="1"/>
    </xf>
    <xf numFmtId="164" fontId="6" fillId="0" borderId="1" xfId="0" applyFont="1" applyBorder="1" applyAlignment="1">
      <alignment horizontal="justify" wrapText="1"/>
    </xf>
    <xf numFmtId="166" fontId="7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workbookViewId="0" topLeftCell="A1">
      <selection activeCell="B19" sqref="B19"/>
    </sheetView>
  </sheetViews>
  <sheetFormatPr defaultColWidth="9.00390625" defaultRowHeight="12.75"/>
  <cols>
    <col min="2" max="2" width="31.125" style="0" customWidth="1"/>
    <col min="3" max="3" width="8.375" style="0" customWidth="1"/>
    <col min="7" max="8" width="0" style="0" hidden="1" customWidth="1"/>
  </cols>
  <sheetData>
    <row r="1" spans="2:7" ht="54" customHeight="1">
      <c r="B1" s="1" t="s">
        <v>0</v>
      </c>
      <c r="C1" s="1"/>
      <c r="D1" s="1"/>
      <c r="E1" s="1"/>
      <c r="F1" s="1"/>
      <c r="G1" t="s">
        <v>1</v>
      </c>
    </row>
    <row r="2" spans="2:6" ht="17.25" customHeight="1">
      <c r="B2" s="1"/>
      <c r="C2" s="1"/>
      <c r="D2" s="1"/>
      <c r="E2" s="1"/>
      <c r="F2" s="1"/>
    </row>
    <row r="3" spans="2:6" ht="17.25" customHeight="1">
      <c r="B3" s="2" t="s">
        <v>2</v>
      </c>
      <c r="C3" s="1"/>
      <c r="D3" s="1"/>
      <c r="E3" s="1"/>
      <c r="F3" s="1"/>
    </row>
    <row r="4" spans="2:6" ht="18.75" customHeight="1">
      <c r="B4" s="3" t="s">
        <v>3</v>
      </c>
      <c r="C4" s="1"/>
      <c r="D4" s="1"/>
      <c r="E4" s="1"/>
      <c r="F4" s="1"/>
    </row>
    <row r="5" spans="2:6" ht="17.25" customHeight="1">
      <c r="B5" s="4" t="s">
        <v>4</v>
      </c>
      <c r="C5" s="1"/>
      <c r="D5" s="1"/>
      <c r="E5" s="1"/>
      <c r="F5" s="1"/>
    </row>
    <row r="6" spans="2:6" ht="17.25" customHeight="1">
      <c r="B6" s="4" t="s">
        <v>5</v>
      </c>
      <c r="C6" s="1"/>
      <c r="D6" s="1"/>
      <c r="E6" s="1"/>
      <c r="F6" s="1"/>
    </row>
    <row r="7" spans="2:6" ht="17.25" customHeight="1">
      <c r="B7" s="4" t="s">
        <v>6</v>
      </c>
      <c r="C7" s="1"/>
      <c r="D7" s="1"/>
      <c r="E7" s="1"/>
      <c r="F7" s="1"/>
    </row>
    <row r="8" spans="2:6" ht="17.25" customHeight="1">
      <c r="B8" s="5" t="s">
        <v>7</v>
      </c>
      <c r="C8" s="1"/>
      <c r="D8" s="1"/>
      <c r="E8" s="1"/>
      <c r="F8" s="1"/>
    </row>
    <row r="9" spans="2:6" ht="17.25" customHeight="1">
      <c r="B9" s="4" t="s">
        <v>8</v>
      </c>
      <c r="C9" s="1"/>
      <c r="D9" s="1"/>
      <c r="E9" s="1"/>
      <c r="F9" s="1"/>
    </row>
    <row r="10" spans="2:6" ht="17.25" customHeight="1">
      <c r="B10" s="4" t="s">
        <v>9</v>
      </c>
      <c r="C10" s="1"/>
      <c r="D10" s="1"/>
      <c r="E10" s="1"/>
      <c r="F10" s="1"/>
    </row>
    <row r="11" spans="2:6" ht="16.5" customHeight="1">
      <c r="B11" s="4" t="s">
        <v>10</v>
      </c>
      <c r="C11" s="1"/>
      <c r="D11" s="1"/>
      <c r="E11" s="1"/>
      <c r="F11" s="1"/>
    </row>
    <row r="12" spans="2:6" ht="16.5" customHeight="1">
      <c r="B12" s="4"/>
      <c r="C12" s="1"/>
      <c r="D12" s="1"/>
      <c r="E12" s="1"/>
      <c r="F12" s="1"/>
    </row>
    <row r="13" spans="2:8" ht="17.25" customHeight="1">
      <c r="B13" s="6" t="s">
        <v>11</v>
      </c>
      <c r="C13" s="7">
        <v>18</v>
      </c>
      <c r="D13" s="7">
        <v>23.5</v>
      </c>
      <c r="E13" s="7">
        <v>27.5</v>
      </c>
      <c r="F13" s="7">
        <v>33</v>
      </c>
      <c r="G13" s="8">
        <v>0</v>
      </c>
      <c r="H13" s="8">
        <v>0</v>
      </c>
    </row>
    <row r="14" spans="2:8" ht="12.75">
      <c r="B14" s="9" t="s">
        <v>12</v>
      </c>
      <c r="C14" s="10">
        <v>0.36</v>
      </c>
      <c r="D14" s="10">
        <v>0.47</v>
      </c>
      <c r="E14" s="10">
        <v>0.55</v>
      </c>
      <c r="F14" s="10">
        <v>0.66</v>
      </c>
      <c r="G14" s="11">
        <v>0</v>
      </c>
      <c r="H14" s="12">
        <v>0</v>
      </c>
    </row>
    <row r="15" spans="2:8" ht="24">
      <c r="B15" s="9" t="s">
        <v>13</v>
      </c>
      <c r="C15" s="7">
        <v>1.57</v>
      </c>
      <c r="D15" s="7">
        <v>1.4</v>
      </c>
      <c r="E15" s="7">
        <v>1.34</v>
      </c>
      <c r="F15" s="7">
        <v>1.28</v>
      </c>
      <c r="G15" s="13">
        <v>1.42</v>
      </c>
      <c r="H15" s="14">
        <v>1.4</v>
      </c>
    </row>
    <row r="16" spans="2:8" ht="12.75">
      <c r="B16" s="9" t="s">
        <v>14</v>
      </c>
      <c r="C16" s="7">
        <v>2368</v>
      </c>
      <c r="D16" s="7">
        <v>3092</v>
      </c>
      <c r="E16" s="7">
        <v>3618</v>
      </c>
      <c r="F16" s="7">
        <v>4342</v>
      </c>
      <c r="G16" s="13">
        <v>0</v>
      </c>
      <c r="H16" s="14">
        <v>0</v>
      </c>
    </row>
    <row r="17" spans="2:8" ht="24">
      <c r="B17" s="9" t="s">
        <v>15</v>
      </c>
      <c r="C17" s="7">
        <f>C16*9.52</f>
        <v>22543.36</v>
      </c>
      <c r="D17" s="7">
        <f>D16*9.52</f>
        <v>29435.84</v>
      </c>
      <c r="E17" s="7">
        <f>E16*9.52</f>
        <v>34443.36</v>
      </c>
      <c r="F17" s="7">
        <f>F16*9.52</f>
        <v>41335.84</v>
      </c>
      <c r="G17" s="13">
        <f>G16*9.52</f>
        <v>0</v>
      </c>
      <c r="H17" s="14">
        <f>H16*9.52</f>
        <v>0</v>
      </c>
    </row>
    <row r="18" spans="2:8" ht="24">
      <c r="B18" s="9" t="s">
        <v>16</v>
      </c>
      <c r="C18" s="15">
        <f>C17*C15</f>
        <v>35393.0752</v>
      </c>
      <c r="D18" s="15">
        <f>D17*D15</f>
        <v>41210.176</v>
      </c>
      <c r="E18" s="15">
        <f>E17*E15</f>
        <v>46154.1024</v>
      </c>
      <c r="F18" s="15">
        <f>F17*F15</f>
        <v>52909.875199999995</v>
      </c>
      <c r="G18" s="16">
        <f>G17*G15</f>
        <v>0</v>
      </c>
      <c r="H18" s="17">
        <f>H17*H15</f>
        <v>0</v>
      </c>
    </row>
    <row r="19" spans="2:8" ht="24">
      <c r="B19" s="9" t="s">
        <v>17</v>
      </c>
      <c r="C19" s="15">
        <f>C17*1.05</f>
        <v>23670.528000000002</v>
      </c>
      <c r="D19" s="15">
        <f>D17*1.05</f>
        <v>30907.632</v>
      </c>
      <c r="E19" s="15">
        <f>E17*1.05</f>
        <v>36165.528000000006</v>
      </c>
      <c r="F19" s="15">
        <f>F17*1.05</f>
        <v>43402.632</v>
      </c>
      <c r="G19" s="16">
        <f>G17*1.05</f>
        <v>0</v>
      </c>
      <c r="H19" s="17">
        <f>H17*1.05</f>
        <v>0</v>
      </c>
    </row>
    <row r="20" spans="2:8" ht="12.75">
      <c r="B20" s="9" t="s">
        <v>18</v>
      </c>
      <c r="C20" s="15">
        <f>C18-C19</f>
        <v>11722.547199999997</v>
      </c>
      <c r="D20" s="15">
        <f>D18-D19</f>
        <v>10302.543999999998</v>
      </c>
      <c r="E20" s="15">
        <f>E18-E19</f>
        <v>9988.574399999998</v>
      </c>
      <c r="F20" s="15">
        <f>F18-F19</f>
        <v>9507.243199999997</v>
      </c>
      <c r="G20" s="16">
        <f>G18-G19</f>
        <v>0</v>
      </c>
      <c r="H20" s="17">
        <f>H18-H19</f>
        <v>0</v>
      </c>
    </row>
    <row r="21" spans="2:8" ht="12.75">
      <c r="B21" s="9" t="s">
        <v>19</v>
      </c>
      <c r="C21" s="15">
        <f>C20*1.293</f>
        <v>15157.253529599995</v>
      </c>
      <c r="D21" s="15">
        <f>D20*1.293</f>
        <v>13321.189391999997</v>
      </c>
      <c r="E21" s="15">
        <f>E20*1.293</f>
        <v>12915.226699199997</v>
      </c>
      <c r="F21" s="15">
        <f>F20*1.293</f>
        <v>12292.865457599995</v>
      </c>
      <c r="G21" s="16">
        <f>G20*1.293</f>
        <v>0</v>
      </c>
      <c r="H21" s="17">
        <f>H20*1.293</f>
        <v>0</v>
      </c>
    </row>
    <row r="22" spans="2:8" ht="24">
      <c r="B22" s="9" t="s">
        <v>20</v>
      </c>
      <c r="C22" s="15">
        <f>C21*45.6</f>
        <v>691170.7609497597</v>
      </c>
      <c r="D22" s="15">
        <f>D21*45.6</f>
        <v>607446.2362751999</v>
      </c>
      <c r="E22" s="15">
        <f>E21*45.6</f>
        <v>588934.3374835199</v>
      </c>
      <c r="F22" s="15">
        <f>F21*45.6</f>
        <v>560554.6648665598</v>
      </c>
      <c r="G22" s="16">
        <f>G21*45.6</f>
        <v>0</v>
      </c>
      <c r="H22" s="17">
        <f>H21*45.6</f>
        <v>0</v>
      </c>
    </row>
    <row r="23" spans="2:8" ht="12.75">
      <c r="B23" s="9" t="s">
        <v>21</v>
      </c>
      <c r="C23" s="15">
        <f>C22/7600</f>
        <v>90.94352117759996</v>
      </c>
      <c r="D23" s="15">
        <f>D22/7600</f>
        <v>79.92713635199999</v>
      </c>
      <c r="E23" s="15">
        <f>E22/7600</f>
        <v>77.49136019519999</v>
      </c>
      <c r="F23" s="15">
        <f>F22/7600</f>
        <v>73.75719274559997</v>
      </c>
      <c r="G23" s="16">
        <f>G22/7600</f>
        <v>0</v>
      </c>
      <c r="H23" s="17">
        <f>H22/7600</f>
        <v>0</v>
      </c>
    </row>
    <row r="24" spans="2:8" ht="26.25">
      <c r="B24" s="18" t="s">
        <v>22</v>
      </c>
      <c r="C24" s="19">
        <f>C23*24*182*2500/1000</f>
        <v>993103.2512593915</v>
      </c>
      <c r="D24" s="19">
        <f>D23*24*182*2500/1000</f>
        <v>872804.3289638399</v>
      </c>
      <c r="E24" s="19">
        <f>E23*24*182*2500/1000</f>
        <v>846205.6533315838</v>
      </c>
      <c r="F24" s="19">
        <f>F23*24*182*2500/1000</f>
        <v>805428.5447819517</v>
      </c>
      <c r="G24" s="16">
        <f>G23*24*330*50/1000</f>
        <v>0</v>
      </c>
      <c r="H24" s="17">
        <f>H23*24*330*50/1000</f>
        <v>0</v>
      </c>
    </row>
    <row r="28" ht="12.75">
      <c r="B28" s="20" t="s">
        <v>23</v>
      </c>
    </row>
    <row r="29" ht="12.75">
      <c r="B29" s="21" t="s">
        <v>24</v>
      </c>
    </row>
    <row r="30" ht="12.75">
      <c r="B30" s="21" t="s">
        <v>25</v>
      </c>
    </row>
    <row r="31" ht="12.75">
      <c r="B31" s="21" t="s">
        <v>26</v>
      </c>
    </row>
    <row r="32" ht="12.75">
      <c r="B32" s="21" t="s">
        <v>27</v>
      </c>
    </row>
    <row r="33" ht="12.75">
      <c r="B33" s="21" t="s">
        <v>28</v>
      </c>
    </row>
    <row r="34" ht="12.75">
      <c r="B34" s="21" t="s">
        <v>29</v>
      </c>
    </row>
    <row r="35" ht="12.75">
      <c r="B35" s="21" t="s">
        <v>30</v>
      </c>
    </row>
    <row r="36" ht="12.75">
      <c r="B36" s="21" t="s">
        <v>31</v>
      </c>
    </row>
    <row r="37" ht="12.75">
      <c r="B37" s="21" t="s">
        <v>32</v>
      </c>
    </row>
    <row r="38" ht="12.75">
      <c r="B38" s="21" t="s">
        <v>33</v>
      </c>
    </row>
    <row r="39" ht="12.75">
      <c r="B39" s="21" t="s">
        <v>34</v>
      </c>
    </row>
    <row r="40" ht="12.75">
      <c r="B40" s="21" t="s">
        <v>35</v>
      </c>
    </row>
    <row r="41" ht="12.75">
      <c r="B41" s="21" t="s">
        <v>36</v>
      </c>
    </row>
    <row r="42" ht="12.75">
      <c r="B42" s="21" t="s">
        <v>37</v>
      </c>
    </row>
    <row r="43" ht="12.75">
      <c r="B43" s="21" t="s">
        <v>38</v>
      </c>
    </row>
  </sheetData>
  <sheetProtection selectLockedCells="1" selectUnlockedCells="1"/>
  <mergeCells count="1">
    <mergeCell ref="B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</dc:creator>
  <cp:keywords/>
  <dc:description/>
  <cp:lastModifiedBy>ia</cp:lastModifiedBy>
  <cp:lastPrinted>2008-10-29T11:37:42Z</cp:lastPrinted>
  <dcterms:created xsi:type="dcterms:W3CDTF">2006-01-18T09:34:48Z</dcterms:created>
  <dcterms:modified xsi:type="dcterms:W3CDTF">2008-10-30T13:30:44Z</dcterms:modified>
  <cp:category/>
  <cp:version/>
  <cp:contentType/>
  <cp:contentStatus/>
</cp:coreProperties>
</file>